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60" windowWidth="7995" windowHeight="5895"/>
  </bookViews>
  <sheets>
    <sheet name="DATOS GENERALES" sheetId="27" r:id="rId1"/>
    <sheet name="Cuadro de Proporc." sheetId="26" r:id="rId2"/>
  </sheets>
  <definedNames>
    <definedName name="_xlnm.Print_Area" localSheetId="1">'Cuadro de Proporc.'!$A$1:$O$64</definedName>
  </definedNames>
  <calcPr calcId="145621"/>
</workbook>
</file>

<file path=xl/calcChain.xml><?xml version="1.0" encoding="utf-8"?>
<calcChain xmlns="http://schemas.openxmlformats.org/spreadsheetml/2006/main">
  <c r="C53" i="26" l="1"/>
  <c r="B53" i="26"/>
  <c r="E5" i="26" l="1"/>
  <c r="E8" i="26"/>
  <c r="L8" i="26"/>
  <c r="M8" i="26" s="1"/>
  <c r="E12" i="26"/>
  <c r="L12" i="26"/>
  <c r="M12" i="26"/>
  <c r="E16" i="26"/>
  <c r="L16" i="26"/>
  <c r="M16" i="26" s="1"/>
  <c r="E20" i="26"/>
  <c r="L20" i="26"/>
  <c r="M20" i="26" s="1"/>
  <c r="E24" i="26"/>
  <c r="L24" i="26"/>
  <c r="M24" i="26" s="1"/>
  <c r="E28" i="26"/>
  <c r="L28" i="26"/>
  <c r="M28" i="26" s="1"/>
  <c r="E32" i="26"/>
  <c r="L32" i="26"/>
  <c r="M32" i="26" s="1"/>
  <c r="E36" i="26"/>
  <c r="L36" i="26"/>
  <c r="M36" i="26" s="1"/>
  <c r="E40" i="26"/>
  <c r="L40" i="26"/>
  <c r="M40" i="26" s="1"/>
  <c r="E44" i="26"/>
  <c r="L44" i="26"/>
  <c r="M44" i="26" s="1"/>
  <c r="E48" i="26"/>
  <c r="M52" i="26"/>
  <c r="D53" i="26"/>
  <c r="J53" i="26"/>
  <c r="E58" i="26"/>
  <c r="M53" i="26" l="1"/>
  <c r="E53" i="26"/>
  <c r="L53" i="26"/>
</calcChain>
</file>

<file path=xl/sharedStrings.xml><?xml version="1.0" encoding="utf-8"?>
<sst xmlns="http://schemas.openxmlformats.org/spreadsheetml/2006/main" count="54" uniqueCount="52">
  <si>
    <t xml:space="preserve"> </t>
  </si>
  <si>
    <t xml:space="preserve">ENERO </t>
  </si>
  <si>
    <t>MARZO</t>
  </si>
  <si>
    <t>ABRIL</t>
  </si>
  <si>
    <t>MAYO</t>
  </si>
  <si>
    <t>JUNIO</t>
  </si>
  <si>
    <t>JULIO</t>
  </si>
  <si>
    <t>AGOSTO</t>
  </si>
  <si>
    <t>OCTUBRE</t>
  </si>
  <si>
    <t>SEPTIEMBRE</t>
  </si>
  <si>
    <t>NOVIEMBRE</t>
  </si>
  <si>
    <t>DICIEMBRE</t>
  </si>
  <si>
    <t>ANEXO 10</t>
  </si>
  <si>
    <t>COMPRAS</t>
  </si>
  <si>
    <t>VENTAS</t>
  </si>
  <si>
    <t>DEBITO FISCAL</t>
  </si>
  <si>
    <t>IMPUESTO PAGADO</t>
  </si>
  <si>
    <t>DIFERENCIA A PAGAR</t>
  </si>
  <si>
    <t>GRAVADAS</t>
  </si>
  <si>
    <t>EXENTAS</t>
  </si>
  <si>
    <t>TOTAL</t>
  </si>
  <si>
    <t>ENERO</t>
  </si>
  <si>
    <t>FEBRERO</t>
  </si>
  <si>
    <t>AJUSTE ANUAL</t>
  </si>
  <si>
    <t>NO SUJETAS</t>
  </si>
  <si>
    <t>IMPUESTO A PAGAR / (REMANENTE DE CREDITO FISCAL)</t>
  </si>
  <si>
    <t>DIFERENCIA ANUAL: EXCESO DE CREDITO FISCAL AUTORIZADO</t>
  </si>
  <si>
    <t>PERIODOS TRIBUTARIOS 200__</t>
  </si>
  <si>
    <t>CREDITO FISCAL DE ENERO A UTILIZAR</t>
  </si>
  <si>
    <t>CREDITO FISCAL UTILIZADO EN EXCESO O DE MENOS DURANTE EL EJERCICIO ANTERIOR</t>
  </si>
  <si>
    <t>CREDITO  FISCAL PROPORCIONAL -10</t>
  </si>
  <si>
    <t>IMPORTACIONES GRAVADAS</t>
  </si>
  <si>
    <t>INTERNACIONES GRAVADAS</t>
  </si>
  <si>
    <t>INTERNAS GRAVADAS</t>
  </si>
  <si>
    <t>EXPORTACIONES</t>
  </si>
  <si>
    <t>CUADRO DE PROPORCIONALIDAD DEL CRÉDITO FISCAL</t>
  </si>
  <si>
    <t>(EXPRESADO EN DÓLARES DE LOS ESTADOS UNIDOS DE AMÉRICA)</t>
  </si>
  <si>
    <t>MONEDA:</t>
  </si>
  <si>
    <t>POR LOS AÑOS TERMINADOS AL 31 DE DICIEMBRE DE 2016 Y 2015</t>
  </si>
  <si>
    <t>PERÍODO:</t>
  </si>
  <si>
    <t>ANEXO:</t>
  </si>
  <si>
    <t>AN10</t>
  </si>
  <si>
    <t>CÓDIGO ANEXO</t>
  </si>
  <si>
    <t>N.I.T.:</t>
  </si>
  <si>
    <t>V1</t>
  </si>
  <si>
    <t>VERSIÓN</t>
  </si>
  <si>
    <t>CONTRIBUYENTE:</t>
  </si>
  <si>
    <t>CÓDIGOS</t>
  </si>
  <si>
    <t>DATOS GENERALES</t>
  </si>
  <si>
    <t>CREDITO FISCAL</t>
  </si>
  <si>
    <t>S.A.</t>
  </si>
  <si>
    <t>0000-000000-000-0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</si>
</sst>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000"/>
    <numFmt numFmtId="165" formatCode="#,##0.00000"/>
    <numFmt numFmtId="166" formatCode="_-* #,##0.00_-;\-* #,##0.00_-;_-* &quot;-&quot;??_-;_-@_-"/>
    <numFmt numFmtId="167" formatCode="_-&quot;$&quot;* #,##0.00_-;\-&quot;$&quot;* #,##0.00_-;_-&quot;$&quot;* &quot;-&quot;??_-;_-@_-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name val="Calibri"/>
      <family val="2"/>
      <scheme val="minor"/>
    </font>
    <font>
      <u/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0" applyNumberFormat="0" applyBorder="0" applyAlignment="0" applyProtection="0"/>
    <xf numFmtId="0" fontId="17" fillId="19" borderId="18" applyNumberFormat="0" applyAlignment="0" applyProtection="0"/>
    <xf numFmtId="0" fontId="18" fillId="20" borderId="19" applyNumberFormat="0" applyAlignment="0" applyProtection="0"/>
    <xf numFmtId="0" fontId="19" fillId="0" borderId="20" applyNumberFormat="0" applyFill="0" applyAlignment="0" applyProtection="0"/>
    <xf numFmtId="0" fontId="20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4" borderId="0" applyNumberFormat="0" applyBorder="0" applyAlignment="0" applyProtection="0"/>
    <xf numFmtId="0" fontId="21" fillId="10" borderId="18" applyNumberFormat="0" applyAlignment="0" applyProtection="0"/>
    <xf numFmtId="0" fontId="22" fillId="6" borderId="0" applyNumberFormat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3" fillId="25" borderId="0" applyNumberFormat="0" applyBorder="0" applyAlignment="0" applyProtection="0"/>
    <xf numFmtId="0" fontId="13" fillId="26" borderId="21" applyNumberFormat="0" applyFont="0" applyAlignment="0" applyProtection="0"/>
    <xf numFmtId="9" fontId="13" fillId="0" borderId="0" applyFont="0" applyFill="0" applyBorder="0" applyAlignment="0" applyProtection="0"/>
    <xf numFmtId="0" fontId="24" fillId="19" borderId="2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0" fillId="0" borderId="2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6" applyNumberFormat="0" applyFill="0" applyAlignment="0" applyProtection="0"/>
  </cellStyleXfs>
  <cellXfs count="112">
    <xf numFmtId="0" fontId="0" fillId="0" borderId="0" xfId="0"/>
    <xf numFmtId="0" fontId="4" fillId="0" borderId="0" xfId="0" applyFont="1"/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left"/>
    </xf>
    <xf numFmtId="164" fontId="4" fillId="0" borderId="5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4" fontId="9" fillId="0" borderId="5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2" fontId="4" fillId="0" borderId="5" xfId="1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0" fontId="4" fillId="0" borderId="6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4" fontId="4" fillId="0" borderId="13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10" fontId="4" fillId="0" borderId="13" xfId="0" applyNumberFormat="1" applyFont="1" applyBorder="1" applyAlignment="1">
      <alignment horizontal="left"/>
    </xf>
    <xf numFmtId="2" fontId="9" fillId="0" borderId="13" xfId="0" applyNumberFormat="1" applyFont="1" applyBorder="1" applyAlignment="1">
      <alignment horizontal="center"/>
    </xf>
    <xf numFmtId="0" fontId="4" fillId="0" borderId="1" xfId="0" applyFont="1" applyBorder="1"/>
    <xf numFmtId="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10" fontId="4" fillId="0" borderId="5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right"/>
    </xf>
    <xf numFmtId="0" fontId="11" fillId="0" borderId="7" xfId="0" applyFont="1" applyBorder="1" applyAlignment="1">
      <alignment horizontal="center"/>
    </xf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4" xfId="0" applyFont="1" applyBorder="1"/>
    <xf numFmtId="0" fontId="4" fillId="0" borderId="9" xfId="0" applyFont="1" applyBorder="1"/>
    <xf numFmtId="0" fontId="4" fillId="0" borderId="2" xfId="0" applyFont="1" applyBorder="1"/>
    <xf numFmtId="4" fontId="4" fillId="0" borderId="3" xfId="0" applyNumberFormat="1" applyFont="1" applyBorder="1" applyAlignment="1">
      <alignment horizontal="right"/>
    </xf>
    <xf numFmtId="4" fontId="9" fillId="0" borderId="3" xfId="0" applyNumberFormat="1" applyFont="1" applyBorder="1" applyAlignment="1">
      <alignment horizontal="center"/>
    </xf>
    <xf numFmtId="4" fontId="4" fillId="0" borderId="0" xfId="0" applyNumberFormat="1" applyFont="1"/>
    <xf numFmtId="4" fontId="4" fillId="0" borderId="14" xfId="0" applyNumberFormat="1" applyFont="1" applyBorder="1" applyAlignment="1">
      <alignment horizontal="center"/>
    </xf>
    <xf numFmtId="10" fontId="4" fillId="0" borderId="4" xfId="0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center"/>
    </xf>
    <xf numFmtId="4" fontId="9" fillId="0" borderId="4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0" fontId="4" fillId="0" borderId="3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9" fontId="4" fillId="0" borderId="4" xfId="0" applyNumberFormat="1" applyFont="1" applyBorder="1" applyAlignment="1">
      <alignment horizontal="center"/>
    </xf>
    <xf numFmtId="9" fontId="4" fillId="0" borderId="4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4" fillId="0" borderId="12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3" xfId="0" applyFont="1" applyBorder="1"/>
    <xf numFmtId="0" fontId="1" fillId="0" borderId="0" xfId="2"/>
    <xf numFmtId="0" fontId="7" fillId="3" borderId="6" xfId="2" applyFont="1" applyFill="1" applyBorder="1" applyAlignment="1">
      <alignment horizontal="center" vertical="center"/>
    </xf>
    <xf numFmtId="0" fontId="12" fillId="3" borderId="15" xfId="2" applyFont="1" applyFill="1" applyBorder="1"/>
    <xf numFmtId="0" fontId="12" fillId="3" borderId="5" xfId="2" applyFont="1" applyFill="1" applyBorder="1" applyAlignment="1">
      <alignment horizontal="center" vertical="center"/>
    </xf>
    <xf numFmtId="0" fontId="12" fillId="3" borderId="16" xfId="2" applyFont="1" applyFill="1" applyBorder="1"/>
    <xf numFmtId="0" fontId="12" fillId="3" borderId="6" xfId="2" applyFont="1" applyFill="1" applyBorder="1" applyAlignment="1">
      <alignment horizontal="center" vertical="center"/>
    </xf>
    <xf numFmtId="0" fontId="12" fillId="3" borderId="5" xfId="2" applyFont="1" applyFill="1" applyBorder="1"/>
    <xf numFmtId="0" fontId="12" fillId="3" borderId="17" xfId="2" applyFont="1" applyFill="1" applyBorder="1"/>
    <xf numFmtId="0" fontId="12" fillId="4" borderId="11" xfId="2" applyFont="1" applyFill="1" applyBorder="1" applyAlignment="1">
      <alignment horizontal="center"/>
    </xf>
    <xf numFmtId="0" fontId="12" fillId="4" borderId="13" xfId="2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justify"/>
    </xf>
    <xf numFmtId="0" fontId="6" fillId="2" borderId="13" xfId="0" applyFont="1" applyFill="1" applyBorder="1" applyAlignment="1">
      <alignment horizontal="center" vertical="justify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7" fillId="2" borderId="7" xfId="0" applyFont="1" applyFill="1" applyBorder="1" applyAlignment="1">
      <alignment horizontal="center" vertical="justify" wrapText="1"/>
    </xf>
    <xf numFmtId="0" fontId="7" fillId="2" borderId="5" xfId="0" applyFont="1" applyFill="1" applyBorder="1" applyAlignment="1">
      <alignment horizontal="center" vertical="justify" wrapText="1"/>
    </xf>
    <xf numFmtId="0" fontId="7" fillId="2" borderId="6" xfId="0" applyFont="1" applyFill="1" applyBorder="1" applyAlignment="1">
      <alignment horizontal="center" vertical="justify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48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akcent 1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Incorrecto 2" xfId="34"/>
    <cellStyle name="Millares 2" xfId="35"/>
    <cellStyle name="Millares_PROPORCIONALIDAD DEL CRÉDITO FISCAL" xfId="1"/>
    <cellStyle name="Moneda 2" xfId="36"/>
    <cellStyle name="Neutral 2" xfId="37"/>
    <cellStyle name="Normal" xfId="0" builtinId="0"/>
    <cellStyle name="Normal 2" xfId="2"/>
    <cellStyle name="Notas 2" xfId="38"/>
    <cellStyle name="Porcentaje 2" xfId="39"/>
    <cellStyle name="Salida 2" xfId="40"/>
    <cellStyle name="Texto de advertencia 2" xfId="41"/>
    <cellStyle name="Texto explicativo 2" xfId="42"/>
    <cellStyle name="Título 1 2" xfId="43"/>
    <cellStyle name="Título 2 2" xfId="44"/>
    <cellStyle name="Título 3 2" xfId="45"/>
    <cellStyle name="Título 4" xfId="46"/>
    <cellStyle name="Total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tabSelected="1" workbookViewId="0">
      <selection activeCell="C10" sqref="C10"/>
    </sheetView>
  </sheetViews>
  <sheetFormatPr baseColWidth="10" defaultRowHeight="15"/>
  <cols>
    <col min="1" max="1" width="11.42578125" style="77"/>
    <col min="2" max="2" width="20.140625" style="77" bestFit="1" customWidth="1"/>
    <col min="3" max="3" width="58.7109375" style="77" bestFit="1" customWidth="1"/>
    <col min="4" max="4" width="11.42578125" style="77"/>
    <col min="5" max="5" width="24.42578125" style="77" customWidth="1"/>
    <col min="6" max="6" width="14.42578125" style="77" customWidth="1"/>
    <col min="7" max="16384" width="11.42578125" style="77"/>
  </cols>
  <sheetData>
    <row r="2" spans="2:6" ht="15.75" thickBot="1"/>
    <row r="3" spans="2:6" ht="15.75" thickBot="1">
      <c r="B3" s="85" t="s">
        <v>48</v>
      </c>
      <c r="C3" s="86"/>
      <c r="E3" s="85" t="s">
        <v>47</v>
      </c>
      <c r="F3" s="86"/>
    </row>
    <row r="4" spans="2:6">
      <c r="B4" s="84"/>
      <c r="C4" s="83"/>
      <c r="E4" s="84"/>
      <c r="F4" s="83"/>
    </row>
    <row r="5" spans="2:6">
      <c r="B5" s="81" t="s">
        <v>46</v>
      </c>
      <c r="C5" s="80" t="s">
        <v>50</v>
      </c>
      <c r="E5" s="81" t="s">
        <v>45</v>
      </c>
      <c r="F5" s="80" t="s">
        <v>44</v>
      </c>
    </row>
    <row r="6" spans="2:6">
      <c r="B6" s="81"/>
      <c r="C6" s="80"/>
      <c r="E6" s="81"/>
      <c r="F6" s="80"/>
    </row>
    <row r="7" spans="2:6" ht="15.75" thickBot="1">
      <c r="B7" s="81" t="s">
        <v>43</v>
      </c>
      <c r="C7" s="80" t="s">
        <v>51</v>
      </c>
      <c r="E7" s="79" t="s">
        <v>42</v>
      </c>
      <c r="F7" s="82" t="s">
        <v>41</v>
      </c>
    </row>
    <row r="8" spans="2:6">
      <c r="B8" s="81"/>
      <c r="C8" s="80"/>
    </row>
    <row r="9" spans="2:6">
      <c r="B9" s="81" t="s">
        <v>40</v>
      </c>
      <c r="C9" s="80" t="s">
        <v>12</v>
      </c>
    </row>
    <row r="10" spans="2:6">
      <c r="B10" s="81"/>
      <c r="C10" s="80"/>
    </row>
    <row r="11" spans="2:6">
      <c r="B11" s="81" t="s">
        <v>39</v>
      </c>
      <c r="C11" s="80" t="s">
        <v>38</v>
      </c>
    </row>
    <row r="12" spans="2:6">
      <c r="B12" s="81"/>
      <c r="C12" s="80"/>
    </row>
    <row r="13" spans="2:6" ht="15.75" thickBot="1">
      <c r="B13" s="79" t="s">
        <v>37</v>
      </c>
      <c r="C13" s="78" t="s">
        <v>36</v>
      </c>
    </row>
  </sheetData>
  <mergeCells count="2">
    <mergeCell ref="B3:C3"/>
    <mergeCell ref="E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zoomScale="75" workbookViewId="0">
      <selection activeCell="O2" sqref="O2:O4"/>
    </sheetView>
  </sheetViews>
  <sheetFormatPr baseColWidth="10" defaultRowHeight="12.75"/>
  <cols>
    <col min="1" max="3" width="19.140625" style="1" customWidth="1"/>
    <col min="4" max="4" width="13.7109375" style="1" customWidth="1"/>
    <col min="5" max="5" width="13.42578125" style="1" customWidth="1"/>
    <col min="6" max="7" width="14" style="1" customWidth="1"/>
    <col min="8" max="8" width="20.85546875" style="1" customWidth="1"/>
    <col min="9" max="9" width="14.5703125" style="1" customWidth="1"/>
    <col min="10" max="10" width="14" style="1" customWidth="1"/>
    <col min="11" max="11" width="16.7109375" style="1" customWidth="1"/>
    <col min="12" max="12" width="13.42578125" style="1" customWidth="1"/>
    <col min="13" max="13" width="16" style="1" customWidth="1"/>
    <col min="14" max="14" width="13.7109375" style="1" customWidth="1"/>
    <col min="15" max="15" width="14.140625" style="1" customWidth="1"/>
    <col min="16" max="16384" width="11.42578125" style="1"/>
  </cols>
  <sheetData>
    <row r="1" spans="1:15" ht="16.5" customHeight="1" thickBot="1">
      <c r="A1" s="87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8"/>
    </row>
    <row r="2" spans="1:15" ht="13.5" customHeight="1" thickBot="1">
      <c r="A2" s="95" t="s">
        <v>27</v>
      </c>
      <c r="B2" s="89" t="s">
        <v>13</v>
      </c>
      <c r="C2" s="90"/>
      <c r="D2" s="90"/>
      <c r="E2" s="91"/>
      <c r="F2" s="89" t="s">
        <v>14</v>
      </c>
      <c r="G2" s="90"/>
      <c r="H2" s="90"/>
      <c r="I2" s="90"/>
      <c r="J2" s="91"/>
      <c r="K2" s="92" t="s">
        <v>30</v>
      </c>
      <c r="L2" s="92" t="s">
        <v>15</v>
      </c>
      <c r="M2" s="106" t="s">
        <v>25</v>
      </c>
      <c r="N2" s="92" t="s">
        <v>16</v>
      </c>
      <c r="O2" s="92" t="s">
        <v>17</v>
      </c>
    </row>
    <row r="3" spans="1:15" ht="41.25" customHeight="1" thickBot="1">
      <c r="A3" s="96"/>
      <c r="B3" s="69" t="s">
        <v>31</v>
      </c>
      <c r="C3" s="69" t="s">
        <v>32</v>
      </c>
      <c r="D3" s="69" t="s">
        <v>33</v>
      </c>
      <c r="E3" s="69" t="s">
        <v>49</v>
      </c>
      <c r="F3" s="4" t="s">
        <v>19</v>
      </c>
      <c r="G3" s="3" t="s">
        <v>24</v>
      </c>
      <c r="H3" s="3" t="s">
        <v>34</v>
      </c>
      <c r="I3" s="3" t="s">
        <v>18</v>
      </c>
      <c r="J3" s="2" t="s">
        <v>20</v>
      </c>
      <c r="K3" s="93"/>
      <c r="L3" s="93"/>
      <c r="M3" s="107"/>
      <c r="N3" s="93"/>
      <c r="O3" s="93"/>
    </row>
    <row r="4" spans="1:15" ht="18" customHeight="1" thickBot="1">
      <c r="A4" s="97" t="s">
        <v>29</v>
      </c>
      <c r="B4" s="98"/>
      <c r="C4" s="98"/>
      <c r="D4" s="98"/>
      <c r="E4" s="98"/>
      <c r="F4" s="98"/>
      <c r="G4" s="98"/>
      <c r="H4" s="98"/>
      <c r="I4" s="98"/>
      <c r="J4" s="99"/>
      <c r="K4" s="94"/>
      <c r="L4" s="94"/>
      <c r="M4" s="108"/>
      <c r="N4" s="94"/>
      <c r="O4" s="94"/>
    </row>
    <row r="5" spans="1:15">
      <c r="A5" s="5" t="s">
        <v>21</v>
      </c>
      <c r="B5" s="6">
        <v>0</v>
      </c>
      <c r="C5" s="6">
        <v>0</v>
      </c>
      <c r="D5" s="6">
        <v>15000</v>
      </c>
      <c r="E5" s="7">
        <f>D5*0.13</f>
        <v>1950</v>
      </c>
      <c r="F5" s="56">
        <v>5000</v>
      </c>
      <c r="G5" s="6">
        <v>4000</v>
      </c>
      <c r="H5" s="56">
        <v>0</v>
      </c>
      <c r="I5" s="7">
        <v>35000</v>
      </c>
      <c r="J5" s="56">
        <v>44000</v>
      </c>
      <c r="K5" s="8">
        <v>1560</v>
      </c>
      <c r="L5" s="6">
        <v>4550</v>
      </c>
      <c r="M5" s="6">
        <v>2990</v>
      </c>
      <c r="N5" s="6"/>
      <c r="O5" s="6"/>
    </row>
    <row r="6" spans="1:15">
      <c r="A6" s="5"/>
      <c r="B6" s="15"/>
      <c r="C6" s="15"/>
      <c r="D6" s="6"/>
      <c r="E6" s="7"/>
      <c r="F6" s="57">
        <v>0.2</v>
      </c>
      <c r="G6" s="10"/>
      <c r="H6" s="58"/>
      <c r="I6" s="9">
        <v>0.8</v>
      </c>
      <c r="J6" s="60"/>
      <c r="K6" s="12">
        <v>1550</v>
      </c>
      <c r="L6" s="6"/>
      <c r="M6" s="6"/>
      <c r="N6" s="6"/>
      <c r="O6" s="6"/>
    </row>
    <row r="7" spans="1:15">
      <c r="A7" s="5"/>
      <c r="B7" s="15"/>
      <c r="C7" s="15"/>
      <c r="D7" s="6"/>
      <c r="E7" s="7"/>
      <c r="F7" s="58"/>
      <c r="G7" s="10"/>
      <c r="H7" s="58"/>
      <c r="I7" s="11"/>
      <c r="J7" s="60"/>
      <c r="K7" s="12"/>
      <c r="L7" s="6"/>
      <c r="M7" s="6"/>
      <c r="N7" s="6"/>
      <c r="O7" s="6"/>
    </row>
    <row r="8" spans="1:15">
      <c r="A8" s="5" t="s">
        <v>22</v>
      </c>
      <c r="B8" s="6">
        <v>0</v>
      </c>
      <c r="C8" s="6">
        <v>0</v>
      </c>
      <c r="D8" s="6">
        <v>12000</v>
      </c>
      <c r="E8" s="7">
        <f>D8*0.13</f>
        <v>1560</v>
      </c>
      <c r="F8" s="59">
        <v>3000</v>
      </c>
      <c r="G8" s="13">
        <v>2500</v>
      </c>
      <c r="H8" s="59">
        <v>0</v>
      </c>
      <c r="I8" s="14">
        <v>38000</v>
      </c>
      <c r="J8" s="59">
        <v>43500</v>
      </c>
      <c r="K8" s="12">
        <v>1232.4000000000001</v>
      </c>
      <c r="L8" s="6">
        <f>I8*0.13</f>
        <v>4940</v>
      </c>
      <c r="M8" s="6">
        <f>L8-K8</f>
        <v>3707.6</v>
      </c>
      <c r="N8" s="6"/>
      <c r="O8" s="6"/>
    </row>
    <row r="9" spans="1:15">
      <c r="A9" s="5"/>
      <c r="B9" s="15"/>
      <c r="C9" s="15"/>
      <c r="D9" s="6"/>
      <c r="E9" s="7"/>
      <c r="F9" s="60">
        <v>8000</v>
      </c>
      <c r="G9" s="6">
        <v>6500</v>
      </c>
      <c r="H9" s="60"/>
      <c r="I9" s="7">
        <v>73000</v>
      </c>
      <c r="J9" s="60">
        <v>87500</v>
      </c>
      <c r="K9" s="12"/>
      <c r="L9" s="6"/>
      <c r="M9" s="6"/>
      <c r="N9" s="6"/>
      <c r="O9" s="6"/>
    </row>
    <row r="10" spans="1:15">
      <c r="A10" s="5"/>
      <c r="B10" s="15"/>
      <c r="C10" s="15"/>
      <c r="D10" s="6"/>
      <c r="E10" s="7"/>
      <c r="F10" s="57">
        <v>0.17</v>
      </c>
      <c r="G10" s="10"/>
      <c r="H10" s="58"/>
      <c r="I10" s="9">
        <v>0.83</v>
      </c>
      <c r="J10" s="60"/>
      <c r="K10" s="12"/>
      <c r="L10" s="6"/>
      <c r="M10" s="6"/>
      <c r="N10" s="6"/>
      <c r="O10" s="6"/>
    </row>
    <row r="11" spans="1:15">
      <c r="A11" s="5"/>
      <c r="B11" s="15"/>
      <c r="C11" s="15"/>
      <c r="D11" s="6"/>
      <c r="E11" s="7"/>
      <c r="F11" s="58"/>
      <c r="G11" s="10"/>
      <c r="H11" s="58"/>
      <c r="I11" s="11"/>
      <c r="J11" s="60"/>
      <c r="K11" s="12"/>
      <c r="L11" s="6"/>
      <c r="M11" s="6"/>
      <c r="N11" s="6"/>
      <c r="O11" s="6"/>
    </row>
    <row r="12" spans="1:15">
      <c r="A12" s="5" t="s">
        <v>2</v>
      </c>
      <c r="B12" s="6">
        <v>0</v>
      </c>
      <c r="C12" s="6">
        <v>0</v>
      </c>
      <c r="D12" s="6">
        <v>18000</v>
      </c>
      <c r="E12" s="7">
        <f>D12*0.13</f>
        <v>2340</v>
      </c>
      <c r="F12" s="59">
        <v>6000</v>
      </c>
      <c r="G12" s="13">
        <v>5000</v>
      </c>
      <c r="H12" s="59">
        <v>0</v>
      </c>
      <c r="I12" s="14">
        <v>34000</v>
      </c>
      <c r="J12" s="59">
        <v>45000</v>
      </c>
      <c r="K12" s="12">
        <v>1895.4</v>
      </c>
      <c r="L12" s="6">
        <f>I12*0.13</f>
        <v>4420</v>
      </c>
      <c r="M12" s="6">
        <f>L12-K12</f>
        <v>2524.6</v>
      </c>
      <c r="N12" s="6"/>
      <c r="O12" s="6"/>
    </row>
    <row r="13" spans="1:15">
      <c r="A13" s="5"/>
      <c r="B13" s="15"/>
      <c r="C13" s="15"/>
      <c r="D13" s="15"/>
      <c r="E13" s="7"/>
      <c r="F13" s="60">
        <v>14000</v>
      </c>
      <c r="G13" s="6">
        <v>11500</v>
      </c>
      <c r="H13" s="60"/>
      <c r="I13" s="63">
        <v>107000</v>
      </c>
      <c r="J13" s="60">
        <v>132500</v>
      </c>
      <c r="K13" s="12"/>
      <c r="L13" s="15"/>
      <c r="M13" s="15"/>
      <c r="N13" s="15"/>
      <c r="O13" s="15"/>
    </row>
    <row r="14" spans="1:15">
      <c r="A14" s="5"/>
      <c r="B14" s="15"/>
      <c r="C14" s="15"/>
      <c r="D14" s="15"/>
      <c r="E14" s="7"/>
      <c r="F14" s="57">
        <v>0.19</v>
      </c>
      <c r="G14" s="10"/>
      <c r="H14" s="58"/>
      <c r="I14" s="9">
        <v>0.81</v>
      </c>
      <c r="J14" s="65"/>
      <c r="K14" s="12"/>
      <c r="L14" s="15"/>
      <c r="M14" s="15"/>
      <c r="N14" s="15"/>
      <c r="O14" s="15"/>
    </row>
    <row r="15" spans="1:15">
      <c r="A15" s="5"/>
      <c r="B15" s="15"/>
      <c r="C15" s="15"/>
      <c r="D15" s="15"/>
      <c r="E15" s="7"/>
      <c r="F15" s="5"/>
      <c r="G15" s="15"/>
      <c r="H15" s="5"/>
      <c r="I15" s="16"/>
      <c r="J15" s="5"/>
      <c r="K15" s="12"/>
      <c r="L15" s="17"/>
      <c r="M15" s="17"/>
      <c r="N15" s="15"/>
      <c r="O15" s="15"/>
    </row>
    <row r="16" spans="1:15">
      <c r="A16" s="18" t="s">
        <v>3</v>
      </c>
      <c r="B16" s="6">
        <v>0</v>
      </c>
      <c r="C16" s="6">
        <v>0</v>
      </c>
      <c r="D16" s="6">
        <v>20000</v>
      </c>
      <c r="E16" s="7">
        <f>D16*0.13</f>
        <v>2600</v>
      </c>
      <c r="F16" s="59">
        <v>5000</v>
      </c>
      <c r="G16" s="13">
        <v>6000</v>
      </c>
      <c r="H16" s="59">
        <v>0</v>
      </c>
      <c r="I16" s="14">
        <v>32000</v>
      </c>
      <c r="J16" s="59">
        <v>43000</v>
      </c>
      <c r="K16" s="12">
        <v>2054</v>
      </c>
      <c r="L16" s="6">
        <f>I16*0.13</f>
        <v>4160</v>
      </c>
      <c r="M16" s="6">
        <f>L16-K16</f>
        <v>2106</v>
      </c>
      <c r="N16" s="6"/>
      <c r="O16" s="6"/>
    </row>
    <row r="17" spans="1:15">
      <c r="A17" s="5"/>
      <c r="B17" s="15"/>
      <c r="C17" s="15"/>
      <c r="D17" s="6"/>
      <c r="E17" s="7"/>
      <c r="F17" s="60">
        <v>19000</v>
      </c>
      <c r="G17" s="6">
        <v>17500</v>
      </c>
      <c r="H17" s="60"/>
      <c r="I17" s="7">
        <v>139000</v>
      </c>
      <c r="J17" s="60">
        <v>175500</v>
      </c>
      <c r="K17" s="12"/>
      <c r="L17" s="6"/>
      <c r="M17" s="6"/>
      <c r="N17" s="6"/>
      <c r="O17" s="15"/>
    </row>
    <row r="18" spans="1:15">
      <c r="A18" s="5"/>
      <c r="B18" s="15"/>
      <c r="C18" s="15"/>
      <c r="D18" s="6"/>
      <c r="E18" s="7"/>
      <c r="F18" s="57">
        <v>0.26</v>
      </c>
      <c r="G18" s="10"/>
      <c r="H18" s="58"/>
      <c r="I18" s="9">
        <v>0.79</v>
      </c>
      <c r="J18" s="60"/>
      <c r="K18" s="12"/>
      <c r="L18" s="6"/>
      <c r="M18" s="6"/>
      <c r="N18" s="6"/>
      <c r="O18" s="15"/>
    </row>
    <row r="19" spans="1:15">
      <c r="A19" s="5"/>
      <c r="B19" s="15"/>
      <c r="C19" s="15"/>
      <c r="D19" s="6"/>
      <c r="E19" s="7"/>
      <c r="F19" s="60"/>
      <c r="G19" s="6"/>
      <c r="H19" s="60"/>
      <c r="I19" s="7"/>
      <c r="J19" s="60"/>
      <c r="K19" s="12" t="s">
        <v>0</v>
      </c>
      <c r="L19" s="6"/>
      <c r="M19" s="6"/>
      <c r="N19" s="6"/>
      <c r="O19" s="15"/>
    </row>
    <row r="20" spans="1:15">
      <c r="A20" s="18" t="s">
        <v>4</v>
      </c>
      <c r="B20" s="6">
        <v>0</v>
      </c>
      <c r="C20" s="6">
        <v>0</v>
      </c>
      <c r="D20" s="6">
        <v>16000</v>
      </c>
      <c r="E20" s="7">
        <f>D20*0.13</f>
        <v>2080</v>
      </c>
      <c r="F20" s="59">
        <v>3500</v>
      </c>
      <c r="G20" s="13">
        <v>4500</v>
      </c>
      <c r="H20" s="59">
        <v>0</v>
      </c>
      <c r="I20" s="14">
        <v>34000</v>
      </c>
      <c r="J20" s="59">
        <v>42000</v>
      </c>
      <c r="K20" s="12">
        <v>1664</v>
      </c>
      <c r="L20" s="6">
        <f>I20*0.13</f>
        <v>4420</v>
      </c>
      <c r="M20" s="6">
        <f>L20-K20</f>
        <v>2756</v>
      </c>
      <c r="N20" s="6"/>
      <c r="O20" s="6"/>
    </row>
    <row r="21" spans="1:15">
      <c r="A21" s="18"/>
      <c r="B21" s="70"/>
      <c r="C21" s="70"/>
      <c r="D21" s="6"/>
      <c r="E21" s="7"/>
      <c r="F21" s="60">
        <v>22500</v>
      </c>
      <c r="G21" s="6">
        <v>22000</v>
      </c>
      <c r="H21" s="60"/>
      <c r="I21" s="7">
        <v>173000</v>
      </c>
      <c r="J21" s="60">
        <v>217500</v>
      </c>
      <c r="K21" s="12"/>
      <c r="L21" s="6"/>
      <c r="M21" s="6"/>
      <c r="N21" s="6"/>
      <c r="O21" s="15"/>
    </row>
    <row r="22" spans="1:15">
      <c r="A22" s="18"/>
      <c r="B22" s="70"/>
      <c r="C22" s="70"/>
      <c r="D22" s="6"/>
      <c r="E22" s="7"/>
      <c r="F22" s="57">
        <v>0.21</v>
      </c>
      <c r="G22" s="10"/>
      <c r="H22" s="58"/>
      <c r="I22" s="9">
        <v>0.8</v>
      </c>
      <c r="J22" s="60"/>
      <c r="K22" s="12"/>
      <c r="L22" s="6"/>
      <c r="M22" s="6"/>
      <c r="N22" s="6"/>
      <c r="O22" s="15"/>
    </row>
    <row r="23" spans="1:15">
      <c r="A23" s="18"/>
      <c r="B23" s="70"/>
      <c r="C23" s="70"/>
      <c r="D23" s="6"/>
      <c r="E23" s="7"/>
      <c r="F23" s="58"/>
      <c r="G23" s="10"/>
      <c r="H23" s="58"/>
      <c r="I23" s="11"/>
      <c r="J23" s="66"/>
      <c r="K23" s="12"/>
      <c r="L23" s="6"/>
      <c r="M23" s="6"/>
      <c r="N23" s="6"/>
      <c r="O23" s="15"/>
    </row>
    <row r="24" spans="1:15">
      <c r="A24" s="18" t="s">
        <v>5</v>
      </c>
      <c r="B24" s="6">
        <v>0</v>
      </c>
      <c r="C24" s="6">
        <v>0</v>
      </c>
      <c r="D24" s="6">
        <v>15000</v>
      </c>
      <c r="E24" s="7">
        <f>D24*0.13</f>
        <v>1950</v>
      </c>
      <c r="F24" s="59">
        <v>2900</v>
      </c>
      <c r="G24" s="13">
        <v>3000</v>
      </c>
      <c r="H24" s="59">
        <v>0</v>
      </c>
      <c r="I24" s="14">
        <v>31500</v>
      </c>
      <c r="J24" s="59">
        <v>37400</v>
      </c>
      <c r="K24" s="12">
        <v>1560</v>
      </c>
      <c r="L24" s="6">
        <f>I24*0.13</f>
        <v>4095</v>
      </c>
      <c r="M24" s="6">
        <f>L24-K24</f>
        <v>2535</v>
      </c>
      <c r="N24" s="6"/>
      <c r="O24" s="6"/>
    </row>
    <row r="25" spans="1:15">
      <c r="A25" s="18"/>
      <c r="B25" s="70"/>
      <c r="C25" s="70"/>
      <c r="D25" s="6"/>
      <c r="E25" s="7"/>
      <c r="F25" s="60">
        <v>25400</v>
      </c>
      <c r="G25" s="6">
        <v>25000</v>
      </c>
      <c r="H25" s="60"/>
      <c r="I25" s="7">
        <v>204500</v>
      </c>
      <c r="J25" s="60">
        <v>254900</v>
      </c>
      <c r="K25" s="12"/>
      <c r="L25" s="6"/>
      <c r="M25" s="6"/>
      <c r="N25" s="6"/>
      <c r="O25" s="15"/>
    </row>
    <row r="26" spans="1:15">
      <c r="A26" s="18"/>
      <c r="B26" s="70"/>
      <c r="C26" s="70"/>
      <c r="D26" s="6"/>
      <c r="E26" s="7"/>
      <c r="F26" s="57">
        <v>0.2</v>
      </c>
      <c r="G26" s="10"/>
      <c r="H26" s="58"/>
      <c r="I26" s="9">
        <v>0.8</v>
      </c>
      <c r="J26" s="60"/>
      <c r="K26" s="12"/>
      <c r="L26" s="6"/>
      <c r="M26" s="6"/>
      <c r="N26" s="6"/>
      <c r="O26" s="15"/>
    </row>
    <row r="27" spans="1:15">
      <c r="A27" s="18"/>
      <c r="B27" s="70"/>
      <c r="C27" s="70"/>
      <c r="D27" s="6"/>
      <c r="E27" s="7"/>
      <c r="F27" s="58"/>
      <c r="G27" s="10"/>
      <c r="H27" s="58"/>
      <c r="I27" s="11"/>
      <c r="J27" s="66"/>
      <c r="K27" s="12"/>
      <c r="L27" s="6"/>
      <c r="M27" s="6"/>
      <c r="N27" s="6"/>
      <c r="O27" s="15"/>
    </row>
    <row r="28" spans="1:15">
      <c r="A28" s="18" t="s">
        <v>6</v>
      </c>
      <c r="B28" s="6">
        <v>0</v>
      </c>
      <c r="C28" s="6">
        <v>0</v>
      </c>
      <c r="D28" s="6">
        <v>12000</v>
      </c>
      <c r="E28" s="7">
        <f>D28*0.13</f>
        <v>1560</v>
      </c>
      <c r="F28" s="59">
        <v>5000</v>
      </c>
      <c r="G28" s="13">
        <v>4500</v>
      </c>
      <c r="H28" s="59">
        <v>0</v>
      </c>
      <c r="I28" s="14">
        <v>39000</v>
      </c>
      <c r="J28" s="59">
        <v>48500</v>
      </c>
      <c r="K28" s="12">
        <v>1248</v>
      </c>
      <c r="L28" s="6">
        <f>I28*0.13</f>
        <v>5070</v>
      </c>
      <c r="M28" s="6">
        <f>L28-K28</f>
        <v>3822</v>
      </c>
      <c r="N28" s="6"/>
      <c r="O28" s="6"/>
    </row>
    <row r="29" spans="1:15">
      <c r="A29" s="18"/>
      <c r="B29" s="70"/>
      <c r="C29" s="70"/>
      <c r="D29" s="6"/>
      <c r="E29" s="7"/>
      <c r="F29" s="60">
        <v>30400</v>
      </c>
      <c r="G29" s="6">
        <v>29500</v>
      </c>
      <c r="H29" s="60"/>
      <c r="I29" s="7">
        <v>243500</v>
      </c>
      <c r="J29" s="60">
        <v>303400</v>
      </c>
      <c r="K29" s="12"/>
      <c r="L29" s="6"/>
      <c r="M29" s="6"/>
      <c r="N29" s="6"/>
      <c r="O29" s="15"/>
    </row>
    <row r="30" spans="1:15">
      <c r="A30" s="18"/>
      <c r="B30" s="70"/>
      <c r="C30" s="70"/>
      <c r="D30" s="6"/>
      <c r="E30" s="7"/>
      <c r="F30" s="57">
        <v>0.2</v>
      </c>
      <c r="G30" s="10"/>
      <c r="H30" s="58"/>
      <c r="I30" s="9">
        <v>0.8</v>
      </c>
      <c r="J30" s="60"/>
      <c r="K30" s="12"/>
      <c r="L30" s="6"/>
      <c r="M30" s="6"/>
      <c r="N30" s="6"/>
      <c r="O30" s="15"/>
    </row>
    <row r="31" spans="1:15">
      <c r="A31" s="18"/>
      <c r="B31" s="70"/>
      <c r="C31" s="70"/>
      <c r="D31" s="6"/>
      <c r="E31" s="7"/>
      <c r="F31" s="60"/>
      <c r="G31" s="6"/>
      <c r="H31" s="60"/>
      <c r="I31" s="7"/>
      <c r="J31" s="60"/>
      <c r="K31" s="12"/>
      <c r="L31" s="6"/>
      <c r="M31" s="6"/>
      <c r="N31" s="6"/>
      <c r="O31" s="15"/>
    </row>
    <row r="32" spans="1:15">
      <c r="A32" s="18" t="s">
        <v>7</v>
      </c>
      <c r="B32" s="6">
        <v>0</v>
      </c>
      <c r="C32" s="6">
        <v>0</v>
      </c>
      <c r="D32" s="6">
        <v>10000</v>
      </c>
      <c r="E32" s="7">
        <f>D32*0.13</f>
        <v>1300</v>
      </c>
      <c r="F32" s="59">
        <v>2700</v>
      </c>
      <c r="G32" s="13">
        <v>2300</v>
      </c>
      <c r="H32" s="59">
        <v>0</v>
      </c>
      <c r="I32" s="14">
        <v>47000</v>
      </c>
      <c r="J32" s="59">
        <v>52000</v>
      </c>
      <c r="K32" s="12">
        <v>1066</v>
      </c>
      <c r="L32" s="6">
        <f>I32*0.13</f>
        <v>6110</v>
      </c>
      <c r="M32" s="6">
        <f>L32-K32</f>
        <v>5044</v>
      </c>
      <c r="N32" s="6"/>
      <c r="O32" s="6"/>
    </row>
    <row r="33" spans="1:15">
      <c r="A33" s="18"/>
      <c r="B33" s="70"/>
      <c r="C33" s="70"/>
      <c r="D33" s="6"/>
      <c r="E33" s="7"/>
      <c r="F33" s="60">
        <v>33100</v>
      </c>
      <c r="G33" s="6">
        <v>31800</v>
      </c>
      <c r="H33" s="60"/>
      <c r="I33" s="7">
        <v>290500</v>
      </c>
      <c r="J33" s="60">
        <v>355400</v>
      </c>
      <c r="K33" s="12"/>
      <c r="L33" s="6"/>
      <c r="M33" s="6"/>
      <c r="N33" s="6"/>
      <c r="O33" s="15"/>
    </row>
    <row r="34" spans="1:15">
      <c r="A34" s="18"/>
      <c r="B34" s="70"/>
      <c r="C34" s="70"/>
      <c r="D34" s="6"/>
      <c r="E34" s="7"/>
      <c r="F34" s="57">
        <v>0.18</v>
      </c>
      <c r="G34" s="10"/>
      <c r="H34" s="58"/>
      <c r="I34" s="9">
        <v>0.82</v>
      </c>
      <c r="J34" s="60"/>
      <c r="K34" s="12"/>
      <c r="L34" s="6"/>
      <c r="M34" s="6"/>
      <c r="N34" s="6"/>
      <c r="O34" s="15"/>
    </row>
    <row r="35" spans="1:15">
      <c r="A35" s="18"/>
      <c r="B35" s="70"/>
      <c r="C35" s="70"/>
      <c r="D35" s="6"/>
      <c r="E35" s="7"/>
      <c r="F35" s="60"/>
      <c r="G35" s="6"/>
      <c r="H35" s="60"/>
      <c r="I35" s="7"/>
      <c r="J35" s="60"/>
      <c r="K35" s="12"/>
      <c r="L35" s="6"/>
      <c r="M35" s="6"/>
      <c r="N35" s="6"/>
      <c r="O35" s="15"/>
    </row>
    <row r="36" spans="1:15">
      <c r="A36" s="18" t="s">
        <v>9</v>
      </c>
      <c r="B36" s="6">
        <v>0</v>
      </c>
      <c r="C36" s="6">
        <v>0</v>
      </c>
      <c r="D36" s="6">
        <v>40000</v>
      </c>
      <c r="E36" s="7">
        <f>D36*0.13</f>
        <v>5200</v>
      </c>
      <c r="F36" s="59">
        <v>6000</v>
      </c>
      <c r="G36" s="13">
        <v>5000</v>
      </c>
      <c r="H36" s="59">
        <v>0</v>
      </c>
      <c r="I36" s="14">
        <v>46000</v>
      </c>
      <c r="J36" s="59">
        <v>57000</v>
      </c>
      <c r="K36" s="12">
        <v>4264</v>
      </c>
      <c r="L36" s="6">
        <f>I36*0.13</f>
        <v>5980</v>
      </c>
      <c r="M36" s="6">
        <f>L36-K36</f>
        <v>1716</v>
      </c>
      <c r="N36" s="6"/>
      <c r="O36" s="6"/>
    </row>
    <row r="37" spans="1:15">
      <c r="A37" s="18"/>
      <c r="B37" s="70"/>
      <c r="C37" s="70"/>
      <c r="D37" s="6"/>
      <c r="E37" s="7"/>
      <c r="F37" s="60">
        <v>39100</v>
      </c>
      <c r="G37" s="6">
        <v>36800</v>
      </c>
      <c r="H37" s="60"/>
      <c r="I37" s="7">
        <v>336500</v>
      </c>
      <c r="J37" s="60">
        <v>412400</v>
      </c>
      <c r="K37" s="12"/>
      <c r="L37" s="6"/>
      <c r="M37" s="6"/>
      <c r="N37" s="6"/>
      <c r="O37" s="15"/>
    </row>
    <row r="38" spans="1:15">
      <c r="A38" s="18"/>
      <c r="B38" s="70"/>
      <c r="C38" s="70"/>
      <c r="D38" s="6"/>
      <c r="E38" s="7"/>
      <c r="F38" s="57">
        <v>0.18</v>
      </c>
      <c r="G38" s="10"/>
      <c r="H38" s="58"/>
      <c r="I38" s="9">
        <v>0.82</v>
      </c>
      <c r="J38" s="60"/>
      <c r="K38" s="12"/>
      <c r="L38" s="6"/>
      <c r="M38" s="6"/>
      <c r="N38" s="6"/>
      <c r="O38" s="15"/>
    </row>
    <row r="39" spans="1:15">
      <c r="A39" s="18"/>
      <c r="B39" s="70"/>
      <c r="C39" s="70"/>
      <c r="D39" s="6"/>
      <c r="E39" s="7"/>
      <c r="F39" s="58"/>
      <c r="G39" s="10"/>
      <c r="H39" s="58"/>
      <c r="I39" s="11"/>
      <c r="J39" s="66"/>
      <c r="K39" s="12"/>
      <c r="L39" s="6"/>
      <c r="M39" s="6"/>
      <c r="N39" s="6"/>
      <c r="O39" s="15"/>
    </row>
    <row r="40" spans="1:15">
      <c r="A40" s="18" t="s">
        <v>8</v>
      </c>
      <c r="B40" s="6">
        <v>0</v>
      </c>
      <c r="C40" s="6">
        <v>0</v>
      </c>
      <c r="D40" s="6">
        <v>28900</v>
      </c>
      <c r="E40" s="7">
        <f>D40*0.13</f>
        <v>3757</v>
      </c>
      <c r="F40" s="59">
        <v>3000</v>
      </c>
      <c r="G40" s="13">
        <v>4000</v>
      </c>
      <c r="H40" s="59">
        <v>0</v>
      </c>
      <c r="I40" s="14">
        <v>36000</v>
      </c>
      <c r="J40" s="59">
        <v>43000</v>
      </c>
      <c r="K40" s="12">
        <v>3080.74</v>
      </c>
      <c r="L40" s="6">
        <f>I40*0.13</f>
        <v>4680</v>
      </c>
      <c r="M40" s="6">
        <f>L40-K40</f>
        <v>1599.2600000000002</v>
      </c>
      <c r="N40" s="6"/>
      <c r="O40" s="6"/>
    </row>
    <row r="41" spans="1:15">
      <c r="A41" s="18"/>
      <c r="B41" s="70"/>
      <c r="C41" s="70"/>
      <c r="D41" s="6"/>
      <c r="E41" s="7"/>
      <c r="F41" s="60">
        <v>42100</v>
      </c>
      <c r="G41" s="6">
        <v>40800</v>
      </c>
      <c r="H41" s="60"/>
      <c r="I41" s="7">
        <v>372500</v>
      </c>
      <c r="J41" s="60">
        <v>455400</v>
      </c>
      <c r="K41" s="12"/>
      <c r="L41" s="6"/>
      <c r="M41" s="6"/>
      <c r="N41" s="6"/>
      <c r="O41" s="15"/>
    </row>
    <row r="42" spans="1:15">
      <c r="A42" s="18"/>
      <c r="B42" s="70"/>
      <c r="C42" s="70"/>
      <c r="D42" s="6"/>
      <c r="E42" s="7"/>
      <c r="F42" s="57">
        <v>0.18</v>
      </c>
      <c r="G42" s="10"/>
      <c r="H42" s="58"/>
      <c r="I42" s="9">
        <v>0.82</v>
      </c>
      <c r="J42" s="60"/>
      <c r="K42" s="12"/>
      <c r="L42" s="6"/>
      <c r="M42" s="6"/>
      <c r="N42" s="6"/>
      <c r="O42" s="15"/>
    </row>
    <row r="43" spans="1:15">
      <c r="A43" s="18"/>
      <c r="B43" s="70"/>
      <c r="C43" s="70"/>
      <c r="D43" s="6"/>
      <c r="E43" s="7"/>
      <c r="F43" s="58"/>
      <c r="G43" s="10"/>
      <c r="H43" s="58"/>
      <c r="I43" s="9"/>
      <c r="J43" s="60"/>
      <c r="K43" s="12"/>
      <c r="L43" s="6"/>
      <c r="M43" s="6"/>
      <c r="N43" s="6"/>
      <c r="O43" s="15"/>
    </row>
    <row r="44" spans="1:15">
      <c r="A44" s="18" t="s">
        <v>10</v>
      </c>
      <c r="B44" s="6">
        <v>0</v>
      </c>
      <c r="C44" s="6">
        <v>0</v>
      </c>
      <c r="D44" s="6">
        <v>40500</v>
      </c>
      <c r="E44" s="7">
        <f>D44*0.13</f>
        <v>5265</v>
      </c>
      <c r="F44" s="59">
        <v>6000</v>
      </c>
      <c r="G44" s="13">
        <v>5000</v>
      </c>
      <c r="H44" s="59">
        <v>0</v>
      </c>
      <c r="I44" s="14">
        <v>30000</v>
      </c>
      <c r="J44" s="59">
        <v>41000</v>
      </c>
      <c r="K44" s="12">
        <v>4264.6499999999996</v>
      </c>
      <c r="L44" s="6">
        <f>I44*0.13</f>
        <v>3900</v>
      </c>
      <c r="M44" s="6">
        <f>L44-K44</f>
        <v>-364.64999999999964</v>
      </c>
      <c r="N44" s="6"/>
      <c r="O44" s="6"/>
    </row>
    <row r="45" spans="1:15">
      <c r="A45" s="18"/>
      <c r="B45" s="70"/>
      <c r="C45" s="70"/>
      <c r="D45" s="6"/>
      <c r="E45" s="7"/>
      <c r="F45" s="60">
        <v>48100</v>
      </c>
      <c r="G45" s="6">
        <v>45800</v>
      </c>
      <c r="H45" s="60"/>
      <c r="I45" s="7">
        <v>402500</v>
      </c>
      <c r="J45" s="60">
        <v>496400</v>
      </c>
      <c r="K45" s="12"/>
      <c r="L45" s="6"/>
      <c r="M45" s="6"/>
      <c r="N45" s="15"/>
      <c r="O45" s="15"/>
    </row>
    <row r="46" spans="1:15">
      <c r="A46" s="18"/>
      <c r="B46" s="70"/>
      <c r="C46" s="70"/>
      <c r="D46" s="6"/>
      <c r="E46" s="7"/>
      <c r="F46" s="57">
        <v>0.19</v>
      </c>
      <c r="G46" s="6"/>
      <c r="H46" s="60"/>
      <c r="I46" s="9">
        <v>0.81</v>
      </c>
      <c r="J46" s="60"/>
      <c r="K46" s="12"/>
      <c r="L46" s="6"/>
      <c r="M46" s="6"/>
      <c r="N46" s="15"/>
      <c r="O46" s="15"/>
    </row>
    <row r="47" spans="1:15">
      <c r="A47" s="18"/>
      <c r="B47" s="70"/>
      <c r="C47" s="70"/>
      <c r="D47" s="6"/>
      <c r="E47" s="7"/>
      <c r="F47" s="60"/>
      <c r="G47" s="10"/>
      <c r="H47" s="58"/>
      <c r="I47" s="19"/>
      <c r="J47" s="66"/>
      <c r="K47" s="12"/>
      <c r="L47" s="6"/>
      <c r="M47" s="6"/>
      <c r="N47" s="6"/>
      <c r="O47" s="15"/>
    </row>
    <row r="48" spans="1:15">
      <c r="A48" s="18" t="s">
        <v>11</v>
      </c>
      <c r="B48" s="6">
        <v>0</v>
      </c>
      <c r="C48" s="6">
        <v>0</v>
      </c>
      <c r="D48" s="6">
        <v>55000</v>
      </c>
      <c r="E48" s="7">
        <f>D48*0.13</f>
        <v>7150</v>
      </c>
      <c r="F48" s="59">
        <v>3000</v>
      </c>
      <c r="G48" s="13">
        <v>2700</v>
      </c>
      <c r="H48" s="59">
        <v>0</v>
      </c>
      <c r="I48" s="14">
        <v>65000</v>
      </c>
      <c r="J48" s="59">
        <v>70700</v>
      </c>
      <c r="K48" s="12">
        <v>5863</v>
      </c>
      <c r="L48" s="6"/>
      <c r="M48" s="6"/>
      <c r="N48" s="6"/>
      <c r="O48" s="6"/>
    </row>
    <row r="49" spans="1:15">
      <c r="A49" s="18"/>
      <c r="B49" s="70"/>
      <c r="C49" s="70"/>
      <c r="D49" s="6"/>
      <c r="E49" s="7"/>
      <c r="F49" s="60">
        <v>51100</v>
      </c>
      <c r="G49" s="6">
        <v>48500</v>
      </c>
      <c r="H49" s="60"/>
      <c r="I49" s="7">
        <v>467500</v>
      </c>
      <c r="J49" s="60">
        <v>567100</v>
      </c>
      <c r="K49" s="20"/>
      <c r="L49" s="6"/>
      <c r="M49" s="6"/>
      <c r="N49" s="6"/>
      <c r="O49" s="15"/>
    </row>
    <row r="50" spans="1:15">
      <c r="A50" s="18"/>
      <c r="B50" s="70"/>
      <c r="C50" s="70"/>
      <c r="D50" s="6"/>
      <c r="E50" s="7"/>
      <c r="F50" s="57">
        <v>0.18</v>
      </c>
      <c r="G50" s="10"/>
      <c r="H50" s="58"/>
      <c r="I50" s="9">
        <v>0.82</v>
      </c>
      <c r="J50" s="60"/>
      <c r="K50" s="12"/>
      <c r="L50" s="6"/>
      <c r="M50" s="6"/>
      <c r="N50" s="6"/>
      <c r="O50" s="15"/>
    </row>
    <row r="51" spans="1:15">
      <c r="A51" s="18"/>
      <c r="B51" s="70"/>
      <c r="C51" s="70"/>
      <c r="D51" s="6"/>
      <c r="E51" s="7"/>
      <c r="F51" s="61"/>
      <c r="G51" s="21"/>
      <c r="H51" s="61"/>
      <c r="I51" s="19"/>
      <c r="J51" s="67"/>
      <c r="K51" s="8">
        <v>364.65</v>
      </c>
      <c r="L51" s="6"/>
      <c r="M51" s="6"/>
      <c r="N51" s="6"/>
      <c r="O51" s="15"/>
    </row>
    <row r="52" spans="1:15" ht="13.5" thickBot="1">
      <c r="A52" s="22"/>
      <c r="B52" s="71"/>
      <c r="C52" s="71"/>
      <c r="D52" s="23"/>
      <c r="E52" s="24"/>
      <c r="F52" s="62"/>
      <c r="G52" s="25"/>
      <c r="H52" s="62"/>
      <c r="I52" s="64"/>
      <c r="J52" s="68"/>
      <c r="K52" s="27">
        <v>6227.65</v>
      </c>
      <c r="L52" s="23">
        <v>8450</v>
      </c>
      <c r="M52" s="23">
        <f>L52-K52</f>
        <v>2222.3500000000004</v>
      </c>
      <c r="N52" s="28"/>
      <c r="O52" s="28"/>
    </row>
    <row r="53" spans="1:15" ht="13.5" thickBot="1">
      <c r="A53" s="29" t="s">
        <v>20</v>
      </c>
      <c r="B53" s="31">
        <f t="shared" ref="B53:C53" si="0">SUM(B5:B52)</f>
        <v>0</v>
      </c>
      <c r="C53" s="31">
        <f t="shared" si="0"/>
        <v>0</v>
      </c>
      <c r="D53" s="31">
        <f>SUM(D5:D52)</f>
        <v>282400</v>
      </c>
      <c r="E53" s="32">
        <f>SUM(E5:E52)</f>
        <v>36712</v>
      </c>
      <c r="F53" s="31">
        <v>51100</v>
      </c>
      <c r="G53" s="31">
        <v>48500</v>
      </c>
      <c r="H53" s="31">
        <v>467500</v>
      </c>
      <c r="I53" s="31">
        <v>467500</v>
      </c>
      <c r="J53" s="31">
        <f>J5+J8+J12+J16+J20+J24+J28+J32+J36+J40+J44+J48</f>
        <v>567100</v>
      </c>
      <c r="K53" s="33">
        <v>30116.84</v>
      </c>
      <c r="L53" s="31">
        <f>SUM(L5:L52)</f>
        <v>60775</v>
      </c>
      <c r="M53" s="31">
        <f>SUM(M5:M52)</f>
        <v>30658.159999999996</v>
      </c>
      <c r="N53" s="34"/>
      <c r="O53" s="34"/>
    </row>
    <row r="54" spans="1:15" ht="13.5" thickBot="1">
      <c r="A54" s="30" t="s">
        <v>23</v>
      </c>
      <c r="B54" s="72"/>
      <c r="C54" s="72"/>
      <c r="D54" s="34"/>
      <c r="E54" s="35"/>
      <c r="F54" s="36"/>
      <c r="G54" s="36"/>
      <c r="H54" s="36"/>
      <c r="I54" s="38"/>
      <c r="J54" s="34"/>
      <c r="K54" s="39">
        <v>30103.84</v>
      </c>
      <c r="L54" s="31">
        <v>60775</v>
      </c>
      <c r="M54" s="31">
        <v>30671.16</v>
      </c>
      <c r="N54" s="34"/>
      <c r="O54" s="34"/>
    </row>
    <row r="55" spans="1:15" ht="13.5" thickBot="1">
      <c r="A55" s="30" t="s">
        <v>26</v>
      </c>
      <c r="B55" s="72"/>
      <c r="C55" s="72"/>
      <c r="D55" s="35"/>
      <c r="E55" s="35"/>
      <c r="F55" s="37"/>
      <c r="G55" s="36"/>
      <c r="H55" s="36"/>
      <c r="I55" s="38"/>
      <c r="J55" s="34"/>
      <c r="K55" s="31">
        <v>13</v>
      </c>
      <c r="L55" s="31"/>
      <c r="M55" s="31">
        <v>-13</v>
      </c>
      <c r="N55" s="34"/>
      <c r="O55" s="34"/>
    </row>
    <row r="56" spans="1:15" ht="13.5" thickBot="1">
      <c r="A56" s="40"/>
      <c r="B56" s="73"/>
      <c r="C56" s="73"/>
      <c r="D56" s="41"/>
      <c r="E56" s="41"/>
      <c r="F56" s="42"/>
      <c r="G56" s="43"/>
      <c r="H56" s="43"/>
      <c r="I56" s="26"/>
      <c r="J56" s="44"/>
      <c r="K56" s="45">
        <v>0.82</v>
      </c>
      <c r="L56" s="6"/>
      <c r="M56" s="6"/>
      <c r="N56" s="46"/>
      <c r="O56" s="46"/>
    </row>
    <row r="57" spans="1:15" ht="16.5" thickBot="1">
      <c r="A57" s="109" t="s">
        <v>29</v>
      </c>
      <c r="B57" s="110"/>
      <c r="C57" s="110"/>
      <c r="D57" s="110"/>
      <c r="E57" s="110"/>
      <c r="F57" s="110"/>
      <c r="G57" s="110"/>
      <c r="H57" s="110"/>
      <c r="I57" s="110"/>
      <c r="J57" s="111"/>
      <c r="K57" s="47">
        <v>-13</v>
      </c>
      <c r="L57" s="48"/>
      <c r="M57" s="48"/>
      <c r="N57" s="49"/>
      <c r="O57" s="48"/>
    </row>
    <row r="58" spans="1:15">
      <c r="A58" s="50" t="s">
        <v>1</v>
      </c>
      <c r="B58" s="74"/>
      <c r="C58" s="74"/>
      <c r="D58" s="6">
        <v>28000</v>
      </c>
      <c r="E58" s="6">
        <f>D58*0.13</f>
        <v>3640</v>
      </c>
      <c r="F58" s="7">
        <v>2300</v>
      </c>
      <c r="G58" s="6">
        <v>3000</v>
      </c>
      <c r="H58" s="6"/>
      <c r="I58" s="6">
        <v>30000</v>
      </c>
      <c r="J58" s="6">
        <v>35300</v>
      </c>
      <c r="K58" s="8">
        <v>3094</v>
      </c>
      <c r="L58" s="6"/>
      <c r="M58" s="6"/>
      <c r="N58" s="46"/>
      <c r="O58" s="46"/>
    </row>
    <row r="59" spans="1:15">
      <c r="A59" s="50"/>
      <c r="B59" s="74"/>
      <c r="C59" s="74"/>
      <c r="D59" s="46"/>
      <c r="E59" s="46"/>
      <c r="F59" s="9">
        <v>0.15</v>
      </c>
      <c r="G59" s="46"/>
      <c r="H59" s="41"/>
      <c r="I59" s="9">
        <v>0.85</v>
      </c>
      <c r="J59" s="46"/>
      <c r="K59" s="6"/>
      <c r="L59" s="6"/>
      <c r="M59" s="6"/>
      <c r="N59" s="46"/>
      <c r="O59" s="46"/>
    </row>
    <row r="60" spans="1:15" ht="13.5" thickBot="1">
      <c r="A60" s="51"/>
      <c r="B60" s="75"/>
      <c r="C60" s="75"/>
      <c r="D60" s="44"/>
      <c r="E60" s="44"/>
      <c r="F60" s="53"/>
      <c r="G60" s="44"/>
      <c r="H60" s="53"/>
      <c r="I60" s="53"/>
      <c r="J60" s="44"/>
      <c r="K60" s="54"/>
      <c r="L60" s="23"/>
      <c r="M60" s="24"/>
      <c r="N60" s="44"/>
      <c r="O60" s="44"/>
    </row>
    <row r="61" spans="1:15" ht="15.75" customHeight="1" thickBot="1">
      <c r="A61" s="52" t="s">
        <v>28</v>
      </c>
      <c r="B61" s="76"/>
      <c r="C61" s="76"/>
      <c r="D61" s="53"/>
      <c r="E61" s="53"/>
      <c r="F61" s="53"/>
      <c r="G61" s="53"/>
      <c r="H61" s="53"/>
      <c r="I61" s="53"/>
      <c r="J61" s="53"/>
      <c r="K61" s="24">
        <v>3091</v>
      </c>
      <c r="L61" s="23">
        <v>3900</v>
      </c>
      <c r="M61" s="24">
        <v>809</v>
      </c>
      <c r="N61" s="44"/>
      <c r="O61" s="44"/>
    </row>
    <row r="62" spans="1:15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1"/>
    </row>
    <row r="63" spans="1:15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3"/>
    </row>
    <row r="64" spans="1:15" ht="13.5" thickBot="1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5"/>
    </row>
    <row r="65" spans="4:11">
      <c r="D65" s="55"/>
      <c r="E65" s="55"/>
      <c r="F65" s="55"/>
      <c r="G65" s="55"/>
      <c r="H65" s="55"/>
      <c r="I65" s="55"/>
      <c r="J65" s="55"/>
      <c r="K65" s="55"/>
    </row>
    <row r="66" spans="4:11">
      <c r="D66" s="55"/>
      <c r="E66" s="55"/>
      <c r="F66" s="55"/>
      <c r="G66" s="55"/>
      <c r="H66" s="55"/>
      <c r="I66" s="55"/>
      <c r="J66" s="55"/>
      <c r="K66" s="55"/>
    </row>
    <row r="67" spans="4:11">
      <c r="D67" s="55"/>
      <c r="E67" s="55"/>
      <c r="F67" s="55"/>
      <c r="G67" s="55"/>
      <c r="H67" s="55"/>
      <c r="I67" s="55"/>
      <c r="J67" s="55"/>
      <c r="K67" s="55"/>
    </row>
    <row r="68" spans="4:11">
      <c r="D68" s="55"/>
      <c r="E68" s="55"/>
      <c r="F68" s="55"/>
      <c r="G68" s="55"/>
      <c r="H68" s="55"/>
      <c r="I68" s="55"/>
      <c r="J68" s="55"/>
      <c r="K68" s="55"/>
    </row>
  </sheetData>
  <mergeCells count="12">
    <mergeCell ref="A62:O64"/>
    <mergeCell ref="M2:M4"/>
    <mergeCell ref="N2:N4"/>
    <mergeCell ref="O2:O4"/>
    <mergeCell ref="A57:J57"/>
    <mergeCell ref="A1:O1"/>
    <mergeCell ref="F2:J2"/>
    <mergeCell ref="K2:K4"/>
    <mergeCell ref="A2:A3"/>
    <mergeCell ref="A4:J4"/>
    <mergeCell ref="L2:L4"/>
    <mergeCell ref="B2:E2"/>
  </mergeCells>
  <phoneticPr fontId="3" type="noConversion"/>
  <pageMargins left="0.53" right="0.23622047244094491" top="0.51181102362204722" bottom="0.5" header="0.59055118110236227" footer="0"/>
  <pageSetup scale="5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GENERALES</vt:lpstr>
      <vt:lpstr>Cuadro de Proporc.</vt:lpstr>
      <vt:lpstr>'Cuadro de Proporc.'!Área_de_impresión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Ministerio de Hacienda</dc:creator>
  <cp:lastModifiedBy>Juan Manuel Ceron Garcia</cp:lastModifiedBy>
  <cp:lastPrinted>2017-01-09T15:23:57Z</cp:lastPrinted>
  <dcterms:created xsi:type="dcterms:W3CDTF">2004-10-08T23:13:23Z</dcterms:created>
  <dcterms:modified xsi:type="dcterms:W3CDTF">2017-02-13T14:57:34Z</dcterms:modified>
</cp:coreProperties>
</file>